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21" windowWidth="15195" windowHeight="61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<sst xmlns="http://schemas.openxmlformats.org/spreadsheetml/2006/main" count="59" uniqueCount="48">
  <si>
    <t>Rs=</t>
  </si>
  <si>
    <t>Re=</t>
  </si>
  <si>
    <t>Fs=</t>
  </si>
  <si>
    <t>Vm=</t>
  </si>
  <si>
    <t>Vs=</t>
  </si>
  <si>
    <t>Rezonansinis dažnis</t>
  </si>
  <si>
    <t>Garsiakalbio varža</t>
  </si>
  <si>
    <t>Ant garsiakalbio krentanti įtampa</t>
  </si>
  <si>
    <t>Im=Vm/Rs=</t>
  </si>
  <si>
    <t>Hz</t>
  </si>
  <si>
    <t>R</t>
  </si>
  <si>
    <t>V</t>
  </si>
  <si>
    <t>A</t>
  </si>
  <si>
    <t>Rm=(Vs-Vm)/Im=</t>
  </si>
  <si>
    <t>r0</t>
  </si>
  <si>
    <t>r0=Is/Im=</t>
  </si>
  <si>
    <t>-3dB srovė</t>
  </si>
  <si>
    <t>-3dB įtampa</t>
  </si>
  <si>
    <t>Is=Vs/(Re+Rs)=</t>
  </si>
  <si>
    <t>Ir=sqrt(Im*Is)=</t>
  </si>
  <si>
    <t>Vr=Ir*Rs=</t>
  </si>
  <si>
    <t>Išmatuoti duomenys:</t>
  </si>
  <si>
    <t>Fl=</t>
  </si>
  <si>
    <t>Fh=</t>
  </si>
  <si>
    <t>Mechaninė energija</t>
  </si>
  <si>
    <t>Elektrinė energija</t>
  </si>
  <si>
    <t>Visa garsiakalbio energija</t>
  </si>
  <si>
    <t>Qms=Fs*sqrt(r0)/(Fh-Fl)=</t>
  </si>
  <si>
    <t>Qes=(Qms/(r0-1))*(Re/(Rs+Re))=</t>
  </si>
  <si>
    <t>Qts=Qms*Qes/(Qms+Qes)=</t>
  </si>
  <si>
    <t>J</t>
  </si>
  <si>
    <t>Srovė ne rezonanso metu</t>
  </si>
  <si>
    <t>Srovė rezonanso metu</t>
  </si>
  <si>
    <t>l</t>
  </si>
  <si>
    <t>Vb=</t>
  </si>
  <si>
    <t>Rezonansinis dažnis bandomoje dėžėje</t>
  </si>
  <si>
    <t>Fb=</t>
  </si>
  <si>
    <t>Vas=Vb((Fb/Fs)^2-1)=</t>
  </si>
  <si>
    <t>ft^3</t>
  </si>
  <si>
    <r>
      <t xml:space="preserve">Mažesnis dažnis, kai ties varža krenta </t>
    </r>
    <r>
      <rPr>
        <b/>
        <sz val="10"/>
        <rFont val="Arial"/>
        <family val="2"/>
      </rPr>
      <t>Vr</t>
    </r>
  </si>
  <si>
    <r>
      <t xml:space="preserve">Didesnis dažnis, kai ties varža krenta </t>
    </r>
    <r>
      <rPr>
        <b/>
        <sz val="10"/>
        <rFont val="Arial"/>
        <family val="2"/>
      </rPr>
      <t>Vr</t>
    </r>
  </si>
  <si>
    <t>Nuosekli 5W varža</t>
  </si>
  <si>
    <t>Ties varža krentanti rezonansinė įtampa</t>
  </si>
  <si>
    <t>Bandomosios dėžės tūris</t>
  </si>
  <si>
    <t>Garsiakalbio varža rezonanso metu</t>
  </si>
  <si>
    <t>© Blaster, 2005</t>
  </si>
  <si>
    <t>Apskaičiuoti tarpiniai duomenys:</t>
  </si>
  <si>
    <t>Galutiniai rezultatai:</t>
  </si>
</sst>
</file>

<file path=xl/styles.xml><?xml version="1.0" encoding="utf-8"?>
<styleSheet xmlns="http://schemas.openxmlformats.org/spreadsheetml/2006/main">
  <numFmts count="15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0000"/>
    <numFmt numFmtId="165" formatCode="0.0000"/>
    <numFmt numFmtId="166" formatCode="0.000"/>
    <numFmt numFmtId="167" formatCode="0.0"/>
    <numFmt numFmtId="168" formatCode="0.00000000"/>
    <numFmt numFmtId="169" formatCode="0.0000000"/>
    <numFmt numFmtId="170" formatCode="0.000000"/>
  </numFmts>
  <fonts count="10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48"/>
      <name val="Arial"/>
      <family val="0"/>
    </font>
    <font>
      <b/>
      <sz val="10"/>
      <color indexed="9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0" fillId="2" borderId="1" xfId="0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0" fillId="2" borderId="5" xfId="0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0" fillId="2" borderId="7" xfId="0" applyFill="1" applyBorder="1" applyAlignment="1">
      <alignment horizontal="left"/>
    </xf>
    <xf numFmtId="0" fontId="0" fillId="2" borderId="3" xfId="0" applyFill="1" applyBorder="1" applyAlignment="1" quotePrefix="1">
      <alignment horizontal="right"/>
    </xf>
    <xf numFmtId="2" fontId="1" fillId="2" borderId="4" xfId="0" applyNumberFormat="1" applyFont="1" applyFill="1" applyBorder="1" applyAlignment="1">
      <alignment horizontal="left"/>
    </xf>
    <xf numFmtId="2" fontId="1" fillId="2" borderId="6" xfId="0" applyNumberFormat="1" applyFont="1" applyFill="1" applyBorder="1" applyAlignment="1">
      <alignment horizontal="left"/>
    </xf>
    <xf numFmtId="0" fontId="0" fillId="2" borderId="8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right"/>
    </xf>
    <xf numFmtId="0" fontId="2" fillId="2" borderId="11" xfId="0" applyFont="1" applyFill="1" applyBorder="1" applyAlignment="1">
      <alignment horizontal="right"/>
    </xf>
    <xf numFmtId="0" fontId="0" fillId="2" borderId="12" xfId="0" applyFill="1" applyBorder="1" applyAlignment="1">
      <alignment horizontal="center"/>
    </xf>
    <xf numFmtId="0" fontId="0" fillId="2" borderId="5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2" fontId="2" fillId="3" borderId="2" xfId="0" applyNumberFormat="1" applyFont="1" applyFill="1" applyBorder="1" applyAlignment="1">
      <alignment horizontal="left"/>
    </xf>
    <xf numFmtId="2" fontId="2" fillId="3" borderId="4" xfId="0" applyNumberFormat="1" applyFont="1" applyFill="1" applyBorder="1" applyAlignment="1">
      <alignment horizontal="left"/>
    </xf>
    <xf numFmtId="2" fontId="2" fillId="3" borderId="11" xfId="0" applyNumberFormat="1" applyFont="1" applyFill="1" applyBorder="1" applyAlignment="1">
      <alignment horizontal="left"/>
    </xf>
    <xf numFmtId="0" fontId="8" fillId="2" borderId="1" xfId="0" applyFont="1" applyFill="1" applyBorder="1" applyAlignment="1">
      <alignment horizontal="right"/>
    </xf>
    <xf numFmtId="0" fontId="9" fillId="2" borderId="2" xfId="0" applyFont="1" applyFill="1" applyBorder="1" applyAlignment="1">
      <alignment horizontal="right"/>
    </xf>
    <xf numFmtId="0" fontId="8" fillId="2" borderId="9" xfId="0" applyFont="1" applyFill="1" applyBorder="1" applyAlignment="1">
      <alignment horizontal="center"/>
    </xf>
    <xf numFmtId="2" fontId="1" fillId="2" borderId="11" xfId="0" applyNumberFormat="1" applyFont="1" applyFill="1" applyBorder="1" applyAlignment="1">
      <alignment horizontal="left"/>
    </xf>
    <xf numFmtId="2" fontId="1" fillId="2" borderId="2" xfId="0" applyNumberFormat="1" applyFont="1" applyFill="1" applyBorder="1" applyAlignment="1">
      <alignment horizontal="left"/>
    </xf>
    <xf numFmtId="2" fontId="1" fillId="2" borderId="2" xfId="0" applyNumberFormat="1" applyFont="1" applyFill="1" applyBorder="1" applyAlignment="1">
      <alignment horizontal="left"/>
    </xf>
    <xf numFmtId="2" fontId="1" fillId="2" borderId="4" xfId="0" applyNumberFormat="1" applyFont="1" applyFill="1" applyBorder="1" applyAlignment="1">
      <alignment horizontal="left"/>
    </xf>
    <xf numFmtId="2" fontId="2" fillId="0" borderId="6" xfId="0" applyNumberFormat="1" applyFont="1" applyBorder="1" applyAlignment="1">
      <alignment horizontal="left"/>
    </xf>
    <xf numFmtId="0" fontId="0" fillId="2" borderId="5" xfId="0" applyFill="1" applyBorder="1" applyAlignment="1" quotePrefix="1">
      <alignment horizontal="right"/>
    </xf>
    <xf numFmtId="2" fontId="1" fillId="2" borderId="6" xfId="0" applyNumberFormat="1" applyFont="1" applyFill="1" applyBorder="1" applyAlignment="1">
      <alignment horizontal="left"/>
    </xf>
    <xf numFmtId="0" fontId="7" fillId="4" borderId="13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7" fillId="4" borderId="16" xfId="0" applyFont="1" applyFill="1" applyBorder="1" applyAlignment="1">
      <alignment horizontal="center"/>
    </xf>
    <xf numFmtId="0" fontId="7" fillId="4" borderId="17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7"/>
  <sheetViews>
    <sheetView showGridLines="0" tabSelected="1" workbookViewId="0" topLeftCell="A1">
      <selection activeCell="F23" sqref="F23"/>
    </sheetView>
  </sheetViews>
  <sheetFormatPr defaultColWidth="9.140625" defaultRowHeight="12.75"/>
  <cols>
    <col min="1" max="1" width="2.57421875" style="0" customWidth="1"/>
    <col min="2" max="2" width="34.8515625" style="1" customWidth="1"/>
    <col min="3" max="3" width="28.140625" style="3" customWidth="1"/>
    <col min="4" max="4" width="5.28125" style="6" customWidth="1"/>
    <col min="5" max="5" width="3.140625" style="2" customWidth="1"/>
  </cols>
  <sheetData>
    <row r="1" ht="13.5" thickBot="1"/>
    <row r="2" spans="2:5" ht="13.5" thickBot="1">
      <c r="B2" s="38" t="s">
        <v>21</v>
      </c>
      <c r="C2" s="39"/>
      <c r="D2" s="39"/>
      <c r="E2" s="40"/>
    </row>
    <row r="3" spans="2:5" ht="12.75">
      <c r="B3" s="7" t="s">
        <v>5</v>
      </c>
      <c r="C3" s="8" t="s">
        <v>2</v>
      </c>
      <c r="D3" s="25">
        <v>63</v>
      </c>
      <c r="E3" s="19" t="s">
        <v>9</v>
      </c>
    </row>
    <row r="4" spans="2:5" ht="12.75">
      <c r="B4" s="9" t="s">
        <v>39</v>
      </c>
      <c r="C4" s="10" t="s">
        <v>22</v>
      </c>
      <c r="D4" s="26">
        <v>53</v>
      </c>
      <c r="E4" s="17" t="s">
        <v>9</v>
      </c>
    </row>
    <row r="5" spans="2:5" ht="12.75">
      <c r="B5" s="9" t="s">
        <v>40</v>
      </c>
      <c r="C5" s="10" t="s">
        <v>23</v>
      </c>
      <c r="D5" s="26">
        <v>71</v>
      </c>
      <c r="E5" s="17" t="s">
        <v>9</v>
      </c>
    </row>
    <row r="6" spans="2:5" ht="12.75">
      <c r="B6" s="9" t="s">
        <v>41</v>
      </c>
      <c r="C6" s="10" t="s">
        <v>0</v>
      </c>
      <c r="D6" s="26">
        <v>4.7</v>
      </c>
      <c r="E6" s="17" t="s">
        <v>10</v>
      </c>
    </row>
    <row r="7" spans="2:5" ht="12.75">
      <c r="B7" s="9" t="s">
        <v>6</v>
      </c>
      <c r="C7" s="10" t="s">
        <v>1</v>
      </c>
      <c r="D7" s="26">
        <v>3.7</v>
      </c>
      <c r="E7" s="17" t="s">
        <v>10</v>
      </c>
    </row>
    <row r="8" spans="2:5" ht="12.75">
      <c r="B8" s="9" t="s">
        <v>42</v>
      </c>
      <c r="C8" s="10" t="s">
        <v>3</v>
      </c>
      <c r="D8" s="26">
        <v>1.2</v>
      </c>
      <c r="E8" s="17" t="s">
        <v>11</v>
      </c>
    </row>
    <row r="9" spans="2:5" ht="13.5" thickBot="1">
      <c r="B9" s="20" t="s">
        <v>7</v>
      </c>
      <c r="C9" s="21" t="s">
        <v>4</v>
      </c>
      <c r="D9" s="27">
        <v>2.5</v>
      </c>
      <c r="E9" s="22" t="s">
        <v>11</v>
      </c>
    </row>
    <row r="10" spans="2:5" ht="12.75">
      <c r="B10" s="28" t="s">
        <v>43</v>
      </c>
      <c r="C10" s="29" t="s">
        <v>34</v>
      </c>
      <c r="D10" s="25">
        <v>10.8</v>
      </c>
      <c r="E10" s="30" t="s">
        <v>33</v>
      </c>
    </row>
    <row r="11" spans="2:5" ht="13.5" thickBot="1">
      <c r="B11" s="23" t="s">
        <v>35</v>
      </c>
      <c r="C11" s="24" t="s">
        <v>36</v>
      </c>
      <c r="D11" s="35">
        <v>90</v>
      </c>
      <c r="E11" s="18" t="s">
        <v>9</v>
      </c>
    </row>
    <row r="12" spans="4:5" ht="13.5" thickBot="1">
      <c r="D12" s="5"/>
      <c r="E12" s="4"/>
    </row>
    <row r="13" spans="2:5" ht="13.5" thickBot="1">
      <c r="B13" s="38" t="s">
        <v>46</v>
      </c>
      <c r="C13" s="39"/>
      <c r="D13" s="39"/>
      <c r="E13" s="40"/>
    </row>
    <row r="14" spans="2:5" ht="12.75">
      <c r="B14" s="7" t="s">
        <v>31</v>
      </c>
      <c r="C14" s="8" t="s">
        <v>18</v>
      </c>
      <c r="D14" s="33">
        <f>D9/(D7+D6)</f>
        <v>0.2976190476190476</v>
      </c>
      <c r="E14" s="19" t="s">
        <v>12</v>
      </c>
    </row>
    <row r="15" spans="2:5" ht="12.75">
      <c r="B15" s="9" t="s">
        <v>32</v>
      </c>
      <c r="C15" s="10" t="s">
        <v>8</v>
      </c>
      <c r="D15" s="34">
        <f>D8/D6</f>
        <v>0.2553191489361702</v>
      </c>
      <c r="E15" s="17" t="s">
        <v>12</v>
      </c>
    </row>
    <row r="16" spans="2:5" ht="12.75">
      <c r="B16" s="9" t="s">
        <v>44</v>
      </c>
      <c r="C16" s="10" t="s">
        <v>13</v>
      </c>
      <c r="D16" s="34">
        <f>(D9-D8)/D15</f>
        <v>5.091666666666668</v>
      </c>
      <c r="E16" s="17" t="s">
        <v>10</v>
      </c>
    </row>
    <row r="17" spans="2:5" ht="12.75">
      <c r="B17" s="9" t="s">
        <v>14</v>
      </c>
      <c r="C17" s="10" t="s">
        <v>15</v>
      </c>
      <c r="D17" s="34">
        <f>D14/D15</f>
        <v>1.1656746031746033</v>
      </c>
      <c r="E17" s="17"/>
    </row>
    <row r="18" spans="2:5" ht="12.75">
      <c r="B18" s="14" t="s">
        <v>16</v>
      </c>
      <c r="C18" s="10" t="s">
        <v>19</v>
      </c>
      <c r="D18" s="34">
        <f>SQRT(D15*D14)</f>
        <v>0.27565892320998564</v>
      </c>
      <c r="E18" s="17" t="s">
        <v>12</v>
      </c>
    </row>
    <row r="19" spans="2:5" ht="13.5" thickBot="1">
      <c r="B19" s="36" t="s">
        <v>17</v>
      </c>
      <c r="C19" s="12" t="s">
        <v>20</v>
      </c>
      <c r="D19" s="37">
        <f>D18*D6</f>
        <v>1.2955969390869326</v>
      </c>
      <c r="E19" s="18" t="s">
        <v>11</v>
      </c>
    </row>
    <row r="20" ht="13.5" thickBot="1"/>
    <row r="21" spans="2:5" ht="13.5" thickBot="1">
      <c r="B21" s="41" t="s">
        <v>47</v>
      </c>
      <c r="C21" s="42"/>
      <c r="D21" s="42"/>
      <c r="E21" s="43"/>
    </row>
    <row r="22" spans="2:5" ht="12.75">
      <c r="B22" s="7" t="s">
        <v>24</v>
      </c>
      <c r="C22" s="8" t="s">
        <v>27</v>
      </c>
      <c r="D22" s="32">
        <f>D3*SQRT(D17)/(D5-D4)</f>
        <v>3.7788244056702203</v>
      </c>
      <c r="E22" s="19" t="s">
        <v>30</v>
      </c>
    </row>
    <row r="23" spans="2:5" ht="12.75">
      <c r="B23" s="9" t="s">
        <v>25</v>
      </c>
      <c r="C23" s="10" t="s">
        <v>28</v>
      </c>
      <c r="D23" s="15">
        <f>(D22/(D17-1))*(D7/(D6+D7))</f>
        <v>10.04669482705136</v>
      </c>
      <c r="E23" s="17" t="s">
        <v>30</v>
      </c>
    </row>
    <row r="24" spans="2:5" ht="12.75">
      <c r="B24" s="20" t="s">
        <v>26</v>
      </c>
      <c r="C24" s="21" t="s">
        <v>29</v>
      </c>
      <c r="D24" s="31">
        <f>D22*D23/(D22+D23)</f>
        <v>2.7459869658225493</v>
      </c>
      <c r="E24" s="22" t="s">
        <v>30</v>
      </c>
    </row>
    <row r="25" spans="2:5" ht="13.5" thickBot="1">
      <c r="B25" s="11"/>
      <c r="C25" s="12" t="s">
        <v>37</v>
      </c>
      <c r="D25" s="16">
        <f>D10*((D11/D3)^2-1)/28.3</f>
        <v>0.3972019903367708</v>
      </c>
      <c r="E25" s="13" t="s">
        <v>38</v>
      </c>
    </row>
    <row r="27" ht="12.75">
      <c r="B27" s="1" t="s">
        <v>45</v>
      </c>
    </row>
  </sheetData>
  <mergeCells count="3">
    <mergeCell ref="B2:E2"/>
    <mergeCell ref="B13:E13"/>
    <mergeCell ref="B21:E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Radistai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BLA573R</dc:creator>
  <cp:keywords/>
  <dc:description/>
  <cp:lastModifiedBy>BLA573R</cp:lastModifiedBy>
  <dcterms:created xsi:type="dcterms:W3CDTF">2004-09-21T17:02:09Z</dcterms:created>
  <dcterms:modified xsi:type="dcterms:W3CDTF">2005-01-16T15:55:28Z</dcterms:modified>
  <cp:category/>
  <cp:version/>
  <cp:contentType/>
  <cp:contentStatus/>
</cp:coreProperties>
</file>